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812"/>
  <workbookPr/>
  <mc:AlternateContent xmlns:mc="http://schemas.openxmlformats.org/markup-compatibility/2006">
    <mc:Choice Requires="x15">
      <x15ac:absPath xmlns:x15ac="http://schemas.microsoft.com/office/spreadsheetml/2010/11/ac" url="/Users/miguelnovik/Desktop/Project 5781/ECB Chile/Transparencia/"/>
    </mc:Choice>
  </mc:AlternateContent>
  <bookViews>
    <workbookView xWindow="240" yWindow="460" windowWidth="28560" windowHeight="15940" tabRatio="500"/>
  </bookViews>
  <sheets>
    <sheet name="Chequera Electrónica" sheetId="4" r:id="rId1"/>
    <sheet name="Deuda" sheetId="5" r:id="rId2"/>
    <sheet name="Fotos Saldo Banco" sheetId="6" r:id="rId3"/>
  </sheets>
  <definedNames>
    <definedName name="_xlnm._FilterDatabase" localSheetId="0" hidden="1">'Chequera Electrónica'!$A$8:$M$35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3" i="5" l="1"/>
  <c r="F26" i="4"/>
  <c r="F27" i="4"/>
  <c r="F29" i="4"/>
  <c r="F30" i="4"/>
  <c r="F32" i="4"/>
  <c r="F33" i="4"/>
  <c r="F34" i="4"/>
  <c r="G35" i="4"/>
  <c r="G35" i="5"/>
  <c r="G31" i="4"/>
  <c r="G38" i="5"/>
  <c r="G28" i="4"/>
  <c r="G37" i="5"/>
  <c r="G38" i="4"/>
  <c r="G25" i="4"/>
  <c r="F17" i="4"/>
  <c r="F18" i="4"/>
  <c r="F19" i="4"/>
  <c r="G20" i="4"/>
  <c r="G14" i="4"/>
</calcChain>
</file>

<file path=xl/sharedStrings.xml><?xml version="1.0" encoding="utf-8"?>
<sst xmlns="http://schemas.openxmlformats.org/spreadsheetml/2006/main" count="113" uniqueCount="58">
  <si>
    <t>Fecha</t>
  </si>
  <si>
    <t>Saldo</t>
  </si>
  <si>
    <t>Cada socio o persona natural debe conocer el pseudónimo (o número asociado).</t>
  </si>
  <si>
    <t>Quién  paga?   Ingresos</t>
  </si>
  <si>
    <t>Saldo Fin de Mes</t>
  </si>
  <si>
    <t>coste</t>
  </si>
  <si>
    <t>fecha</t>
  </si>
  <si>
    <t>ECONOMICO MANQUEHUE 2016 0.53+ IVA</t>
  </si>
  <si>
    <t>Dirección comercial empresa, oficina virtual es obligación disponer de una</t>
  </si>
  <si>
    <t>Internaional ECG</t>
  </si>
  <si>
    <t>Compromiso internacional, la EBC Chile participa activamente del movimiento internacional, y necesitamos pagar cuotas internacionales</t>
  </si>
  <si>
    <t>101 EUR (96,214)</t>
  </si>
  <si>
    <t>Motivo de Gasto o Costo</t>
  </si>
  <si>
    <t>Socio 001</t>
  </si>
  <si>
    <t>Socio 002</t>
  </si>
  <si>
    <t>Socio 003</t>
  </si>
  <si>
    <t>Socio 004</t>
  </si>
  <si>
    <t>GOBIERNO REGIONAL DE SANTIAGO</t>
  </si>
  <si>
    <t>Apoyo Proyecto Teatro Educativo</t>
  </si>
  <si>
    <t>Motivo / Explicación</t>
  </si>
  <si>
    <t>Año 2020</t>
  </si>
  <si>
    <t>Saldo Fin de Noviembre</t>
  </si>
  <si>
    <t>Saldo Fin de Diciembre</t>
  </si>
  <si>
    <t>Destino /Receptor del pago</t>
  </si>
  <si>
    <t>Proyecto Antonia</t>
  </si>
  <si>
    <t>Deuda total en Pesos</t>
  </si>
  <si>
    <t>Ihosting</t>
  </si>
  <si>
    <t>Pago Hosting pagina web, anual</t>
  </si>
  <si>
    <t>Deuda total en Euros</t>
  </si>
  <si>
    <t>saldo neto actual</t>
  </si>
  <si>
    <t xml:space="preserve">Si alguien quiere que aparezca su nombre, debe enviar dicha solicitud por escrito. </t>
  </si>
  <si>
    <t>Pago Tesorería de la república TGR</t>
  </si>
  <si>
    <t>Formulario 21</t>
  </si>
  <si>
    <t>Saldo neto actual sin considerar deuda Euro</t>
  </si>
  <si>
    <t>Monto Ingreso</t>
  </si>
  <si>
    <t>Monto Egreso</t>
  </si>
  <si>
    <t>Para evitar aumentar peso en el archivo, sólo se mostrará la foto del primero del año…</t>
  </si>
  <si>
    <t>El último del año se encuentra en la Web.</t>
  </si>
  <si>
    <t>En el fluo de caja en hoja ¨Chequera Electrónica¨ del presente archivo, se muestran todos los movimientos que explican ambas fotos.</t>
  </si>
  <si>
    <t>Saldo al 9 de Feb (¨ Fin de Enero¨)</t>
  </si>
  <si>
    <t>ABONO PAGO A PROVEEDORES (Proyecto Antonia)</t>
  </si>
  <si>
    <t>Socio 007</t>
  </si>
  <si>
    <t>Socio 006</t>
  </si>
  <si>
    <t>Saldo al 8 de Marzo (¨ Fin de Febrero¨)</t>
  </si>
  <si>
    <t>Cuota Miembro EBC</t>
  </si>
  <si>
    <t>Pagado 17.558.994</t>
  </si>
  <si>
    <t>Saldo al 4 de Abril (¨ Fin de Marzo¨)</t>
  </si>
  <si>
    <t>Año 2021 Feb</t>
  </si>
  <si>
    <t>Año 2021 Marzo</t>
  </si>
  <si>
    <t>Año 2021 Abril</t>
  </si>
  <si>
    <t>Año 2021 Mayo</t>
  </si>
  <si>
    <t>Socio 054</t>
  </si>
  <si>
    <t>Saldo al 2 de Mayo</t>
  </si>
  <si>
    <t>Si descontamos la deuda, incluida la deuda en Euros a valor de $952,6, el saldo disponible neto asciende a:</t>
  </si>
  <si>
    <t>Año 2021 Junio</t>
  </si>
  <si>
    <t xml:space="preserve">Saldo al 01 de Junio </t>
  </si>
  <si>
    <t>Socio 051</t>
  </si>
  <si>
    <t>saldo del BANCO al  1 de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</si>
</sst>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I_L_S_-;\-* #,##0.00\ _I_L_S_-;_-* &quot;-&quot;??\ _I_L_S_-;_-@_-"/>
    <numFmt numFmtId="164" formatCode="_-* #,##0\ _I_L_S_-;\-* #,##0\ _I_L_S_-;_-* &quot;-&quot;??\ _I_L_S_-;_-@_-"/>
    <numFmt numFmtId="165" formatCode="dd/mm/yyyy;@"/>
  </numFmts>
  <fonts count="16" x14ac:knownFonts="1">
    <font>
      <sz val="10"/>
      <color rgb="FF000000"/>
      <name val="Arial"/>
    </font>
    <font>
      <sz val="10"/>
      <color theme="1"/>
      <name val="Arial"/>
    </font>
    <font>
      <sz val="8"/>
      <color rgb="FF000000"/>
      <name val="Verdana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</font>
    <font>
      <u/>
      <sz val="10"/>
      <color theme="11"/>
      <name val="Arial"/>
    </font>
    <font>
      <sz val="18"/>
      <color theme="1"/>
      <name val="Arial"/>
    </font>
    <font>
      <sz val="12"/>
      <color rgb="FF000000"/>
      <name val="Arial"/>
    </font>
    <font>
      <sz val="12"/>
      <color rgb="FF000000"/>
      <name val="Verdana"/>
    </font>
    <font>
      <sz val="10"/>
      <color rgb="FF000000"/>
      <name val="Arial"/>
    </font>
    <font>
      <sz val="14"/>
      <color rgb="FF000000"/>
      <name val="Arial"/>
    </font>
    <font>
      <b/>
      <sz val="14"/>
      <color theme="1"/>
      <name val="Arial"/>
      <family val="2"/>
      <scheme val="minor"/>
    </font>
    <font>
      <sz val="14"/>
      <color rgb="FF000000"/>
      <name val="Verdana"/>
    </font>
    <font>
      <sz val="16"/>
      <color rgb="FF000000"/>
      <name val="Arial"/>
    </font>
    <font>
      <sz val="10"/>
      <color rgb="FF000000"/>
      <name val="Verdana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EAD3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3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0" fillId="0" borderId="0" xfId="0" applyNumberFormat="1" applyFont="1" applyAlignment="1"/>
    <xf numFmtId="0" fontId="0" fillId="5" borderId="0" xfId="0" applyFont="1" applyFill="1" applyAlignment="1"/>
    <xf numFmtId="0" fontId="11" fillId="5" borderId="2" xfId="0" applyFont="1" applyFill="1" applyBorder="1" applyAlignment="1"/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43" fontId="0" fillId="0" borderId="0" xfId="4" applyFont="1" applyAlignment="1"/>
    <xf numFmtId="164" fontId="0" fillId="0" borderId="0" xfId="4" applyNumberFormat="1" applyFont="1" applyAlignment="1"/>
    <xf numFmtId="3" fontId="9" fillId="0" borderId="0" xfId="0" applyNumberFormat="1" applyFont="1" applyAlignment="1"/>
    <xf numFmtId="165" fontId="9" fillId="0" borderId="0" xfId="0" applyNumberFormat="1" applyFont="1" applyAlignment="1"/>
    <xf numFmtId="0" fontId="9" fillId="2" borderId="0" xfId="0" applyFont="1" applyFill="1" applyAlignment="1">
      <alignment horizontal="right"/>
    </xf>
    <xf numFmtId="0" fontId="8" fillId="6" borderId="0" xfId="0" applyFont="1" applyFill="1" applyAlignment="1"/>
    <xf numFmtId="0" fontId="9" fillId="7" borderId="0" xfId="0" applyFont="1" applyFill="1" applyAlignment="1">
      <alignment horizontal="left"/>
    </xf>
    <xf numFmtId="0" fontId="4" fillId="4" borderId="5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/>
    <xf numFmtId="0" fontId="0" fillId="0" borderId="0" xfId="0" applyFont="1" applyAlignment="1">
      <alignment horizontal="right"/>
    </xf>
    <xf numFmtId="3" fontId="0" fillId="0" borderId="0" xfId="0" applyNumberFormat="1" applyFont="1" applyAlignment="1"/>
    <xf numFmtId="0" fontId="4" fillId="4" borderId="5" xfId="1" applyFont="1" applyFill="1" applyBorder="1" applyAlignment="1">
      <alignment horizontal="center" vertical="center" wrapText="1"/>
    </xf>
    <xf numFmtId="165" fontId="2" fillId="0" borderId="0" xfId="0" applyNumberFormat="1" applyFont="1" applyAlignment="1"/>
    <xf numFmtId="3" fontId="2" fillId="8" borderId="0" xfId="0" applyNumberFormat="1" applyFont="1" applyFill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0" fontId="0" fillId="8" borderId="0" xfId="0" applyFont="1" applyFill="1" applyAlignment="1"/>
    <xf numFmtId="0" fontId="0" fillId="8" borderId="0" xfId="0" applyFont="1" applyFill="1" applyAlignment="1">
      <alignment horizontal="right"/>
    </xf>
    <xf numFmtId="164" fontId="0" fillId="8" borderId="0" xfId="0" applyNumberFormat="1" applyFont="1" applyFill="1" applyAlignment="1"/>
    <xf numFmtId="0" fontId="15" fillId="0" borderId="0" xfId="0" applyFont="1" applyAlignment="1"/>
    <xf numFmtId="164" fontId="14" fillId="0" borderId="7" xfId="4" applyNumberFormat="1" applyFont="1" applyBorder="1" applyAlignment="1">
      <alignment horizontal="center"/>
    </xf>
    <xf numFmtId="164" fontId="14" fillId="0" borderId="8" xfId="4" applyNumberFormat="1" applyFont="1" applyBorder="1" applyAlignment="1">
      <alignment horizontal="center"/>
    </xf>
    <xf numFmtId="3" fontId="13" fillId="5" borderId="6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5" xfId="1" applyFont="1" applyFill="1" applyBorder="1" applyAlignment="1">
      <alignment horizontal="center" vertical="center" wrapText="1"/>
    </xf>
  </cellXfs>
  <cellStyles count="7">
    <cellStyle name="Celda de comprobación" xfId="1" builtinId="23"/>
    <cellStyle name="Hipervínculo" xfId="2" builtinId="8" hidden="1"/>
    <cellStyle name="Hipervínculo" xfId="5" builtinId="8" hidden="1"/>
    <cellStyle name="Hipervínculo visitado" xfId="3" builtinId="9" hidden="1"/>
    <cellStyle name="Hipervínculo visitado" xfId="6" builtinId="9" hidden="1"/>
    <cellStyle name="Millares" xfId="4" builtinId="3"/>
    <cellStyle name="Normal" xfId="0" builtinId="0"/>
  </cellStyles>
  <dxfs count="0"/>
  <tableStyles count="0" defaultTableStyle="TableStyleMedium9" defaultPivotStyle="PivotStyleMedium7"/>
  <colors>
    <mruColors>
      <color rgb="FFB0EF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38100</xdr:rowOff>
    </xdr:from>
    <xdr:to>
      <xdr:col>8</xdr:col>
      <xdr:colOff>316439</xdr:colOff>
      <xdr:row>28</xdr:row>
      <xdr:rowOff>12700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3200"/>
          <a:ext cx="6653739" cy="443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M58"/>
  <sheetViews>
    <sheetView tabSelected="1" topLeftCell="A5" zoomScale="90" zoomScaleNormal="90" zoomScalePageLayoutView="90" workbookViewId="0">
      <selection activeCell="A20" sqref="A20"/>
    </sheetView>
  </sheetViews>
  <sheetFormatPr baseColWidth="10" defaultColWidth="14.33203125" defaultRowHeight="15.75" customHeight="1" x14ac:dyDescent="0.15"/>
  <cols>
    <col min="1" max="1" width="22.33203125" style="3" customWidth="1"/>
    <col min="2" max="2" width="47.83203125" customWidth="1"/>
    <col min="3" max="3" width="18.83203125" customWidth="1"/>
    <col min="4" max="4" width="16.1640625" customWidth="1"/>
    <col min="5" max="5" width="23.83203125" bestFit="1" customWidth="1"/>
    <col min="6" max="6" width="46" customWidth="1"/>
    <col min="11" max="11" width="22.33203125" customWidth="1"/>
  </cols>
  <sheetData>
    <row r="1" spans="1:13" ht="15.75" customHeight="1" x14ac:dyDescent="0.15">
      <c r="A1" s="2"/>
    </row>
    <row r="2" spans="1:13" ht="15.75" customHeight="1" x14ac:dyDescent="0.15">
      <c r="A2" s="2"/>
    </row>
    <row r="3" spans="1:13" ht="46" customHeight="1" x14ac:dyDescent="0.25">
      <c r="A3" s="4" t="s">
        <v>2</v>
      </c>
    </row>
    <row r="4" spans="1:13" ht="34" customHeight="1" x14ac:dyDescent="0.25">
      <c r="A4" s="4" t="s">
        <v>30</v>
      </c>
    </row>
    <row r="5" spans="1:13" ht="15.75" customHeight="1" x14ac:dyDescent="0.15">
      <c r="A5" s="2"/>
    </row>
    <row r="6" spans="1:13" ht="15.75" customHeight="1" x14ac:dyDescent="0.15">
      <c r="A6" s="2"/>
    </row>
    <row r="7" spans="1:13" ht="15.75" customHeight="1" thickBot="1" x14ac:dyDescent="0.2"/>
    <row r="8" spans="1:13" ht="65" customHeight="1" thickTop="1" x14ac:dyDescent="0.15">
      <c r="A8" s="20" t="s">
        <v>3</v>
      </c>
      <c r="B8" s="20" t="s">
        <v>19</v>
      </c>
      <c r="C8" s="20" t="s">
        <v>34</v>
      </c>
      <c r="D8" s="28" t="s">
        <v>35</v>
      </c>
      <c r="E8" s="20" t="s">
        <v>0</v>
      </c>
      <c r="F8" s="20" t="s">
        <v>1</v>
      </c>
      <c r="G8" s="42" t="s">
        <v>4</v>
      </c>
      <c r="H8" s="42"/>
      <c r="I8" s="1"/>
      <c r="J8" s="1"/>
      <c r="K8" s="1"/>
      <c r="L8" s="1"/>
      <c r="M8" s="1"/>
    </row>
    <row r="9" spans="1:13" ht="31" customHeight="1" x14ac:dyDescent="0.2">
      <c r="A9" s="21" t="s">
        <v>20</v>
      </c>
      <c r="B9" s="21"/>
      <c r="C9" s="21"/>
      <c r="D9" s="21"/>
      <c r="E9" s="22"/>
      <c r="F9" s="23" t="s">
        <v>21</v>
      </c>
      <c r="G9" s="40">
        <v>3129514</v>
      </c>
      <c r="H9" s="41"/>
      <c r="I9" s="1"/>
      <c r="J9" s="1"/>
      <c r="K9" s="1"/>
      <c r="L9" s="1"/>
      <c r="M9" s="1"/>
    </row>
    <row r="10" spans="1:13" s="5" customFormat="1" ht="15.75" customHeight="1" x14ac:dyDescent="0.2">
      <c r="A10" s="18" t="s">
        <v>13</v>
      </c>
      <c r="B10" s="17" t="s">
        <v>44</v>
      </c>
      <c r="C10" s="15">
        <v>10000</v>
      </c>
      <c r="D10" s="15"/>
      <c r="E10" s="16">
        <v>44169</v>
      </c>
      <c r="F10" s="15">
        <v>3139514</v>
      </c>
    </row>
    <row r="11" spans="1:13" s="5" customFormat="1" ht="15.75" customHeight="1" x14ac:dyDescent="0.2">
      <c r="A11" s="18" t="s">
        <v>14</v>
      </c>
      <c r="B11" s="17" t="s">
        <v>44</v>
      </c>
      <c r="C11" s="15">
        <v>2000</v>
      </c>
      <c r="D11" s="15"/>
      <c r="E11" s="16">
        <v>44176</v>
      </c>
      <c r="F11" s="15">
        <v>3141514</v>
      </c>
    </row>
    <row r="12" spans="1:13" s="5" customFormat="1" ht="15.75" customHeight="1" x14ac:dyDescent="0.2">
      <c r="A12" s="18" t="s">
        <v>15</v>
      </c>
      <c r="B12" s="17" t="s">
        <v>44</v>
      </c>
      <c r="C12" s="15">
        <v>2000</v>
      </c>
      <c r="D12" s="15"/>
      <c r="E12" s="16">
        <v>44179</v>
      </c>
      <c r="F12" s="15">
        <v>3143514</v>
      </c>
    </row>
    <row r="13" spans="1:13" s="5" customFormat="1" ht="16" x14ac:dyDescent="0.2">
      <c r="A13" s="18" t="s">
        <v>16</v>
      </c>
      <c r="B13" s="17" t="s">
        <v>44</v>
      </c>
      <c r="C13" s="15">
        <v>10000</v>
      </c>
      <c r="D13" s="15"/>
      <c r="E13" s="16">
        <v>44182</v>
      </c>
      <c r="F13" s="15">
        <v>3153514</v>
      </c>
    </row>
    <row r="14" spans="1:13" s="5" customFormat="1" ht="18" x14ac:dyDescent="0.2">
      <c r="A14" s="21" t="s">
        <v>20</v>
      </c>
      <c r="B14" s="21"/>
      <c r="C14" s="21"/>
      <c r="D14" s="21"/>
      <c r="E14" s="22"/>
      <c r="F14" s="23" t="s">
        <v>22</v>
      </c>
      <c r="G14" s="40">
        <f>F13</f>
        <v>3153514</v>
      </c>
      <c r="H14" s="41"/>
    </row>
    <row r="15" spans="1:13" s="5" customFormat="1" ht="16" x14ac:dyDescent="0.2">
      <c r="A15" s="19" t="s">
        <v>17</v>
      </c>
      <c r="B15" s="17" t="s">
        <v>18</v>
      </c>
      <c r="C15" s="15">
        <v>17558994</v>
      </c>
      <c r="D15" s="15"/>
      <c r="E15" s="16">
        <v>44200</v>
      </c>
      <c r="F15" s="15">
        <v>20712508</v>
      </c>
    </row>
    <row r="16" spans="1:13" s="5" customFormat="1" ht="16" x14ac:dyDescent="0.2">
      <c r="A16" s="18" t="s">
        <v>13</v>
      </c>
      <c r="B16" s="17" t="s">
        <v>44</v>
      </c>
      <c r="C16" s="15">
        <v>10000</v>
      </c>
      <c r="D16" s="15"/>
      <c r="E16" s="16">
        <v>44201</v>
      </c>
      <c r="F16" s="15">
        <v>20722508</v>
      </c>
    </row>
    <row r="17" spans="1:9" s="5" customFormat="1" ht="16" x14ac:dyDescent="0.2">
      <c r="A17" s="18" t="s">
        <v>16</v>
      </c>
      <c r="B17" s="17" t="s">
        <v>44</v>
      </c>
      <c r="C17" s="15">
        <v>10000</v>
      </c>
      <c r="D17" s="15"/>
      <c r="E17" s="16">
        <v>44216</v>
      </c>
      <c r="F17" s="15">
        <f>C17+F16</f>
        <v>20732508</v>
      </c>
      <c r="G17"/>
      <c r="H17"/>
      <c r="I17"/>
    </row>
    <row r="18" spans="1:9" s="5" customFormat="1" ht="16" x14ac:dyDescent="0.2">
      <c r="A18" s="18" t="s">
        <v>13</v>
      </c>
      <c r="B18" s="17" t="s">
        <v>44</v>
      </c>
      <c r="C18" s="15">
        <v>10000</v>
      </c>
      <c r="D18" s="15"/>
      <c r="E18" s="16">
        <v>44232</v>
      </c>
      <c r="F18" s="15">
        <f t="shared" ref="F18:F19" si="0">C18+F17</f>
        <v>20742508</v>
      </c>
      <c r="G18"/>
      <c r="H18"/>
      <c r="I18"/>
    </row>
    <row r="19" spans="1:9" s="5" customFormat="1" ht="16" x14ac:dyDescent="0.2">
      <c r="A19" s="18" t="s">
        <v>15</v>
      </c>
      <c r="B19" s="17" t="s">
        <v>44</v>
      </c>
      <c r="C19" s="15">
        <v>12000</v>
      </c>
      <c r="D19" s="15"/>
      <c r="E19" s="16">
        <v>44236</v>
      </c>
      <c r="F19" s="15">
        <f t="shared" si="0"/>
        <v>20754508</v>
      </c>
      <c r="G19"/>
      <c r="H19"/>
      <c r="I19"/>
    </row>
    <row r="20" spans="1:9" s="5" customFormat="1" ht="18" x14ac:dyDescent="0.2">
      <c r="A20" s="21" t="s">
        <v>47</v>
      </c>
      <c r="B20" s="21"/>
      <c r="C20" s="21"/>
      <c r="D20" s="21"/>
      <c r="E20" s="22"/>
      <c r="F20" s="23" t="s">
        <v>39</v>
      </c>
      <c r="G20" s="40">
        <f>F19</f>
        <v>20754508</v>
      </c>
      <c r="H20" s="41"/>
      <c r="I20"/>
    </row>
    <row r="21" spans="1:9" s="5" customFormat="1" ht="16" x14ac:dyDescent="0.2">
      <c r="A21" s="19" t="s">
        <v>40</v>
      </c>
      <c r="B21" s="17"/>
      <c r="D21" s="15">
        <v>17559000</v>
      </c>
      <c r="E21" s="16">
        <v>44246</v>
      </c>
      <c r="F21" s="15">
        <v>3195508</v>
      </c>
      <c r="I21"/>
    </row>
    <row r="22" spans="1:9" s="5" customFormat="1" ht="16" x14ac:dyDescent="0.2">
      <c r="A22" s="18" t="s">
        <v>16</v>
      </c>
      <c r="B22" s="17" t="s">
        <v>44</v>
      </c>
      <c r="C22" s="15">
        <v>10000</v>
      </c>
      <c r="E22" s="16">
        <v>44249</v>
      </c>
      <c r="F22" s="15">
        <v>3205508</v>
      </c>
      <c r="I22"/>
    </row>
    <row r="23" spans="1:9" s="5" customFormat="1" ht="16" x14ac:dyDescent="0.2">
      <c r="A23" s="18" t="s">
        <v>41</v>
      </c>
      <c r="B23" s="17" t="s">
        <v>44</v>
      </c>
      <c r="C23" s="15">
        <v>12000</v>
      </c>
      <c r="E23" s="16">
        <v>44259</v>
      </c>
      <c r="F23" s="15">
        <v>3217508</v>
      </c>
      <c r="G23"/>
      <c r="H23"/>
      <c r="I23"/>
    </row>
    <row r="24" spans="1:9" s="5" customFormat="1" ht="16" x14ac:dyDescent="0.2">
      <c r="A24" s="18" t="s">
        <v>42</v>
      </c>
      <c r="B24" s="17" t="s">
        <v>44</v>
      </c>
      <c r="C24" s="15">
        <v>30000</v>
      </c>
      <c r="E24" s="16">
        <v>44259</v>
      </c>
      <c r="F24" s="15">
        <v>3247508</v>
      </c>
      <c r="G24"/>
      <c r="H24"/>
      <c r="I24"/>
    </row>
    <row r="25" spans="1:9" s="5" customFormat="1" ht="18" x14ac:dyDescent="0.2">
      <c r="A25" s="21" t="s">
        <v>48</v>
      </c>
      <c r="B25" s="21"/>
      <c r="C25" s="21"/>
      <c r="D25" s="21"/>
      <c r="E25" s="22"/>
      <c r="F25" s="23" t="s">
        <v>43</v>
      </c>
      <c r="G25" s="40">
        <f>F24</f>
        <v>3247508</v>
      </c>
      <c r="H25" s="41"/>
      <c r="I25"/>
    </row>
    <row r="26" spans="1:9" s="5" customFormat="1" ht="16" x14ac:dyDescent="0.2">
      <c r="A26" s="18" t="s">
        <v>16</v>
      </c>
      <c r="B26" s="17" t="s">
        <v>44</v>
      </c>
      <c r="C26" s="15">
        <v>10000</v>
      </c>
      <c r="E26" s="16">
        <v>44277</v>
      </c>
      <c r="F26" s="15">
        <f>C26+F24</f>
        <v>3257508</v>
      </c>
      <c r="G26"/>
      <c r="H26"/>
      <c r="I26"/>
    </row>
    <row r="27" spans="1:9" s="5" customFormat="1" ht="16" x14ac:dyDescent="0.2">
      <c r="A27" s="18" t="s">
        <v>13</v>
      </c>
      <c r="B27" s="17" t="s">
        <v>44</v>
      </c>
      <c r="C27" s="15">
        <v>10000</v>
      </c>
      <c r="E27" s="16">
        <v>44291</v>
      </c>
      <c r="F27" s="15">
        <f>F26+C27</f>
        <v>3267508</v>
      </c>
      <c r="G27"/>
      <c r="H27"/>
      <c r="I27"/>
    </row>
    <row r="28" spans="1:9" s="5" customFormat="1" ht="18" x14ac:dyDescent="0.2">
      <c r="A28" s="21" t="s">
        <v>49</v>
      </c>
      <c r="B28" s="21"/>
      <c r="C28" s="21"/>
      <c r="D28" s="21"/>
      <c r="E28" s="22"/>
      <c r="F28" s="23" t="s">
        <v>46</v>
      </c>
      <c r="G28" s="40">
        <f>F27</f>
        <v>3267508</v>
      </c>
      <c r="H28" s="41"/>
      <c r="I28"/>
    </row>
    <row r="29" spans="1:9" s="5" customFormat="1" ht="16" x14ac:dyDescent="0.2">
      <c r="A29" s="18" t="s">
        <v>51</v>
      </c>
      <c r="B29" s="17" t="s">
        <v>44</v>
      </c>
      <c r="C29" s="15">
        <v>24000</v>
      </c>
      <c r="E29" s="16">
        <v>44305</v>
      </c>
      <c r="F29" s="15">
        <f>C29+F27</f>
        <v>3291508</v>
      </c>
      <c r="G29"/>
      <c r="H29"/>
      <c r="I29"/>
    </row>
    <row r="30" spans="1:9" s="5" customFormat="1" ht="16" x14ac:dyDescent="0.2">
      <c r="A30" s="18" t="s">
        <v>16</v>
      </c>
      <c r="B30" s="17" t="s">
        <v>44</v>
      </c>
      <c r="C30" s="15">
        <v>10000</v>
      </c>
      <c r="E30" s="16">
        <v>44307</v>
      </c>
      <c r="F30" s="15">
        <f>F29+C30</f>
        <v>3301508</v>
      </c>
      <c r="G30"/>
      <c r="H30"/>
      <c r="I30"/>
    </row>
    <row r="31" spans="1:9" s="5" customFormat="1" ht="18" x14ac:dyDescent="0.2">
      <c r="A31" s="21" t="s">
        <v>50</v>
      </c>
      <c r="B31" s="21"/>
      <c r="C31" s="21"/>
      <c r="D31" s="21"/>
      <c r="E31" s="22"/>
      <c r="F31" s="23" t="s">
        <v>52</v>
      </c>
      <c r="G31" s="40">
        <f>F30</f>
        <v>3301508</v>
      </c>
      <c r="H31" s="41"/>
      <c r="I31"/>
    </row>
    <row r="32" spans="1:9" s="5" customFormat="1" ht="16" x14ac:dyDescent="0.2">
      <c r="A32" s="18" t="s">
        <v>13</v>
      </c>
      <c r="B32" s="17" t="s">
        <v>44</v>
      </c>
      <c r="C32" s="15">
        <v>10000</v>
      </c>
      <c r="E32" s="16">
        <v>44321</v>
      </c>
      <c r="F32" s="15">
        <f>F30+C32</f>
        <v>3311508</v>
      </c>
      <c r="I32"/>
    </row>
    <row r="33" spans="1:9" s="5" customFormat="1" ht="16" x14ac:dyDescent="0.2">
      <c r="A33" s="18" t="s">
        <v>56</v>
      </c>
      <c r="B33" s="17" t="s">
        <v>44</v>
      </c>
      <c r="C33" s="15">
        <v>36000</v>
      </c>
      <c r="E33" s="16">
        <v>44329</v>
      </c>
      <c r="F33" s="15">
        <f>F32+C33</f>
        <v>3347508</v>
      </c>
      <c r="G33"/>
      <c r="H33"/>
      <c r="I33"/>
    </row>
    <row r="34" spans="1:9" s="5" customFormat="1" ht="16" x14ac:dyDescent="0.2">
      <c r="A34" s="18" t="s">
        <v>16</v>
      </c>
      <c r="B34" s="17" t="s">
        <v>44</v>
      </c>
      <c r="C34" s="15">
        <v>10000</v>
      </c>
      <c r="E34" s="16">
        <v>44336</v>
      </c>
      <c r="F34" s="15">
        <f>F33+C34</f>
        <v>3357508</v>
      </c>
      <c r="G34"/>
      <c r="H34"/>
      <c r="I34"/>
    </row>
    <row r="35" spans="1:9" ht="18" x14ac:dyDescent="0.2">
      <c r="A35" s="21" t="s">
        <v>54</v>
      </c>
      <c r="B35" s="21"/>
      <c r="C35" s="21"/>
      <c r="D35" s="21"/>
      <c r="E35" s="22"/>
      <c r="F35" s="23" t="s">
        <v>55</v>
      </c>
      <c r="G35" s="40">
        <f>F34</f>
        <v>3357508</v>
      </c>
      <c r="H35" s="41"/>
    </row>
    <row r="36" spans="1:9" ht="13" x14ac:dyDescent="0.15">
      <c r="A36"/>
    </row>
    <row r="37" spans="1:9" ht="13" x14ac:dyDescent="0.15">
      <c r="A37"/>
    </row>
    <row r="38" spans="1:9" s="32" customFormat="1" ht="20" x14ac:dyDescent="0.2">
      <c r="A38" s="31"/>
      <c r="F38" s="33" t="s">
        <v>53</v>
      </c>
      <c r="G38" s="38">
        <f>Deuda!G37</f>
        <v>2957432</v>
      </c>
      <c r="H38" s="39"/>
    </row>
    <row r="39" spans="1:9" ht="13" x14ac:dyDescent="0.15"/>
    <row r="40" spans="1:9" ht="13" x14ac:dyDescent="0.15"/>
    <row r="41" spans="1:9" ht="13" x14ac:dyDescent="0.15"/>
    <row r="42" spans="1:9" ht="13" x14ac:dyDescent="0.15"/>
    <row r="43" spans="1:9" ht="13" x14ac:dyDescent="0.15"/>
    <row r="44" spans="1:9" ht="13" x14ac:dyDescent="0.15"/>
    <row r="45" spans="1:9" ht="13" x14ac:dyDescent="0.15"/>
    <row r="46" spans="1:9" ht="13" x14ac:dyDescent="0.15"/>
    <row r="47" spans="1:9" ht="13" x14ac:dyDescent="0.15"/>
    <row r="48" spans="1:9" ht="13" x14ac:dyDescent="0.15"/>
    <row r="49" ht="13" x14ac:dyDescent="0.15"/>
    <row r="50" ht="13" x14ac:dyDescent="0.15"/>
    <row r="51" ht="13" x14ac:dyDescent="0.15"/>
    <row r="52" ht="13" x14ac:dyDescent="0.15"/>
    <row r="53" ht="13" x14ac:dyDescent="0.15"/>
    <row r="54" ht="13" x14ac:dyDescent="0.15"/>
    <row r="55" ht="13" x14ac:dyDescent="0.15"/>
    <row r="56" ht="13" x14ac:dyDescent="0.15"/>
    <row r="57" ht="13" x14ac:dyDescent="0.15"/>
    <row r="58" ht="13" x14ac:dyDescent="0.15"/>
  </sheetData>
  <autoFilter ref="A8:M35">
    <filterColumn colId="6" showButton="0"/>
  </autoFilter>
  <mergeCells count="9">
    <mergeCell ref="G38:H38"/>
    <mergeCell ref="G31:H31"/>
    <mergeCell ref="G28:H28"/>
    <mergeCell ref="G8:H8"/>
    <mergeCell ref="G9:H9"/>
    <mergeCell ref="G14:H14"/>
    <mergeCell ref="G20:H20"/>
    <mergeCell ref="G25:H25"/>
    <mergeCell ref="G35:H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L44"/>
  <sheetViews>
    <sheetView topLeftCell="A6" workbookViewId="0">
      <selection activeCell="D31" sqref="D31"/>
    </sheetView>
  </sheetViews>
  <sheetFormatPr baseColWidth="10" defaultRowHeight="13" x14ac:dyDescent="0.15"/>
  <cols>
    <col min="1" max="1" width="37.33203125" customWidth="1"/>
    <col min="2" max="2" width="55" customWidth="1"/>
    <col min="3" max="3" width="14.33203125" bestFit="1" customWidth="1"/>
    <col min="4" max="4" width="18.1640625" bestFit="1" customWidth="1"/>
    <col min="6" max="6" width="12.33203125" bestFit="1" customWidth="1"/>
    <col min="7" max="7" width="15" bestFit="1" customWidth="1"/>
    <col min="10" max="10" width="47.33203125" customWidth="1"/>
    <col min="12" max="12" width="13" bestFit="1" customWidth="1"/>
  </cols>
  <sheetData>
    <row r="9" spans="1:6" ht="14" thickBot="1" x14ac:dyDescent="0.2"/>
    <row r="10" spans="1:6" ht="19" thickBot="1" x14ac:dyDescent="0.25">
      <c r="A10" s="10" t="s">
        <v>23</v>
      </c>
      <c r="B10" s="11" t="s">
        <v>12</v>
      </c>
      <c r="C10" s="11" t="s">
        <v>5</v>
      </c>
      <c r="D10" s="12" t="s">
        <v>6</v>
      </c>
    </row>
    <row r="11" spans="1:6" ht="16" x14ac:dyDescent="0.2">
      <c r="A11" s="37" t="s">
        <v>7</v>
      </c>
      <c r="B11" s="37" t="s">
        <v>8</v>
      </c>
      <c r="C11" s="14">
        <v>17873</v>
      </c>
      <c r="D11" s="16">
        <v>43922</v>
      </c>
      <c r="F11" s="6"/>
    </row>
    <row r="12" spans="1:6" ht="16" x14ac:dyDescent="0.2">
      <c r="A12" t="s">
        <v>7</v>
      </c>
      <c r="B12" s="37" t="s">
        <v>8</v>
      </c>
      <c r="C12" s="14">
        <v>17873</v>
      </c>
      <c r="D12" s="16">
        <v>43952</v>
      </c>
      <c r="F12" s="13"/>
    </row>
    <row r="13" spans="1:6" ht="16" x14ac:dyDescent="0.2">
      <c r="A13" s="37" t="s">
        <v>7</v>
      </c>
      <c r="B13" s="37" t="s">
        <v>8</v>
      </c>
      <c r="C13" s="14">
        <v>17873</v>
      </c>
      <c r="D13" s="16">
        <v>43983</v>
      </c>
      <c r="F13" s="6"/>
    </row>
    <row r="14" spans="1:6" ht="16" x14ac:dyDescent="0.2">
      <c r="A14" t="s">
        <v>7</v>
      </c>
      <c r="B14" s="37" t="s">
        <v>8</v>
      </c>
      <c r="C14" s="14">
        <v>17873</v>
      </c>
      <c r="D14" s="16">
        <v>44013</v>
      </c>
    </row>
    <row r="15" spans="1:6" ht="16" x14ac:dyDescent="0.2">
      <c r="A15" s="37" t="s">
        <v>7</v>
      </c>
      <c r="B15" s="37" t="s">
        <v>8</v>
      </c>
      <c r="C15" s="14">
        <v>17873</v>
      </c>
      <c r="D15" s="16">
        <v>44044</v>
      </c>
      <c r="F15" s="6"/>
    </row>
    <row r="16" spans="1:6" ht="16" x14ac:dyDescent="0.2">
      <c r="A16" t="s">
        <v>7</v>
      </c>
      <c r="B16" s="37" t="s">
        <v>8</v>
      </c>
      <c r="C16" s="14">
        <v>17873</v>
      </c>
      <c r="D16" s="16">
        <v>44075</v>
      </c>
    </row>
    <row r="17" spans="1:12" ht="16" x14ac:dyDescent="0.2">
      <c r="A17" s="37" t="s">
        <v>7</v>
      </c>
      <c r="B17" s="37" t="s">
        <v>8</v>
      </c>
      <c r="C17" s="14">
        <v>17873</v>
      </c>
      <c r="D17" s="16">
        <v>44105</v>
      </c>
      <c r="F17" s="6"/>
    </row>
    <row r="18" spans="1:12" ht="16" x14ac:dyDescent="0.2">
      <c r="A18" t="s">
        <v>7</v>
      </c>
      <c r="B18" s="37" t="s">
        <v>8</v>
      </c>
      <c r="C18" s="14">
        <v>17873</v>
      </c>
      <c r="D18" s="16">
        <v>44136</v>
      </c>
    </row>
    <row r="19" spans="1:12" ht="16" x14ac:dyDescent="0.2">
      <c r="A19" t="s">
        <v>7</v>
      </c>
      <c r="B19" s="37" t="s">
        <v>8</v>
      </c>
      <c r="C19" s="14">
        <v>17873</v>
      </c>
      <c r="D19" s="16">
        <v>44166</v>
      </c>
    </row>
    <row r="20" spans="1:12" ht="16" x14ac:dyDescent="0.2">
      <c r="A20" t="s">
        <v>9</v>
      </c>
      <c r="B20" t="s">
        <v>10</v>
      </c>
      <c r="C20" t="s">
        <v>11</v>
      </c>
      <c r="D20" s="16">
        <v>44033</v>
      </c>
    </row>
    <row r="21" spans="1:12" ht="16" x14ac:dyDescent="0.2">
      <c r="A21" t="s">
        <v>26</v>
      </c>
      <c r="B21" t="s">
        <v>27</v>
      </c>
      <c r="C21" s="14">
        <v>29990</v>
      </c>
      <c r="D21" s="16">
        <v>44056</v>
      </c>
    </row>
    <row r="23" spans="1:12" x14ac:dyDescent="0.15">
      <c r="A23" s="9">
        <v>2021</v>
      </c>
      <c r="B23" s="9"/>
      <c r="C23" s="9"/>
      <c r="D23" s="9"/>
    </row>
    <row r="24" spans="1:12" ht="16" x14ac:dyDescent="0.2">
      <c r="A24" s="37" t="s">
        <v>7</v>
      </c>
      <c r="B24" s="37" t="s">
        <v>8</v>
      </c>
      <c r="C24" s="14">
        <v>17873</v>
      </c>
      <c r="D24" s="16">
        <v>44200</v>
      </c>
    </row>
    <row r="25" spans="1:12" ht="16" x14ac:dyDescent="0.2">
      <c r="A25" t="s">
        <v>24</v>
      </c>
      <c r="B25" s="37" t="s">
        <v>18</v>
      </c>
      <c r="C25" s="14"/>
      <c r="D25" s="16">
        <v>44200</v>
      </c>
      <c r="E25" t="s">
        <v>45</v>
      </c>
      <c r="F25" s="26"/>
      <c r="G25" s="25"/>
    </row>
    <row r="26" spans="1:12" ht="16" x14ac:dyDescent="0.2">
      <c r="A26" t="s">
        <v>31</v>
      </c>
      <c r="B26" t="s">
        <v>32</v>
      </c>
      <c r="C26" s="14">
        <v>23650</v>
      </c>
      <c r="D26" s="16">
        <v>44225</v>
      </c>
    </row>
    <row r="27" spans="1:12" ht="16" x14ac:dyDescent="0.2">
      <c r="A27" s="37" t="s">
        <v>7</v>
      </c>
      <c r="B27" s="37" t="s">
        <v>8</v>
      </c>
      <c r="C27" s="14">
        <v>17873</v>
      </c>
      <c r="D27" s="16">
        <v>44231</v>
      </c>
    </row>
    <row r="28" spans="1:12" ht="16" x14ac:dyDescent="0.2">
      <c r="A28" s="37" t="s">
        <v>7</v>
      </c>
      <c r="B28" s="37" t="s">
        <v>8</v>
      </c>
      <c r="C28" s="14">
        <v>17873</v>
      </c>
      <c r="D28" s="16">
        <v>44259</v>
      </c>
      <c r="L28" s="16"/>
    </row>
    <row r="29" spans="1:12" ht="16" x14ac:dyDescent="0.2">
      <c r="A29" s="37" t="s">
        <v>7</v>
      </c>
      <c r="B29" s="37" t="s">
        <v>8</v>
      </c>
      <c r="C29" s="14">
        <v>17873</v>
      </c>
      <c r="D29" s="16">
        <v>44290</v>
      </c>
    </row>
    <row r="30" spans="1:12" ht="16" x14ac:dyDescent="0.2">
      <c r="A30" s="37" t="s">
        <v>7</v>
      </c>
      <c r="B30" s="37" t="s">
        <v>8</v>
      </c>
      <c r="C30" s="14">
        <v>17873</v>
      </c>
      <c r="D30" s="16">
        <v>44320</v>
      </c>
    </row>
    <row r="31" spans="1:12" x14ac:dyDescent="0.15">
      <c r="C31" s="14"/>
      <c r="D31" s="29"/>
    </row>
    <row r="32" spans="1:12" x14ac:dyDescent="0.15">
      <c r="C32" s="14"/>
      <c r="D32" s="29"/>
    </row>
    <row r="33" spans="1:8" x14ac:dyDescent="0.15">
      <c r="A33" s="6"/>
      <c r="B33" s="6"/>
      <c r="C33" s="14"/>
      <c r="D33" s="29"/>
      <c r="F33" s="26" t="s">
        <v>25</v>
      </c>
      <c r="G33" s="25">
        <f>SUM(C11:C19)+SUM(C21:C36)</f>
        <v>303862</v>
      </c>
    </row>
    <row r="34" spans="1:8" x14ac:dyDescent="0.15">
      <c r="F34" s="26" t="s">
        <v>28</v>
      </c>
      <c r="G34" s="24">
        <v>101</v>
      </c>
      <c r="H34" s="27">
        <v>96214</v>
      </c>
    </row>
    <row r="35" spans="1:8" x14ac:dyDescent="0.15">
      <c r="F35" s="26" t="s">
        <v>57</v>
      </c>
      <c r="G35" s="30">
        <f>'Chequera Electrónica'!G35:H35</f>
        <v>3357508</v>
      </c>
      <c r="H35" s="27"/>
    </row>
    <row r="37" spans="1:8" x14ac:dyDescent="0.15">
      <c r="E37" s="34"/>
      <c r="F37" s="35" t="s">
        <v>29</v>
      </c>
      <c r="G37" s="36">
        <f>G35-G33-H34</f>
        <v>2957432</v>
      </c>
    </row>
    <row r="38" spans="1:8" x14ac:dyDescent="0.15">
      <c r="F38" s="26" t="s">
        <v>33</v>
      </c>
      <c r="G38" s="25">
        <f>G35-G33</f>
        <v>3053646</v>
      </c>
    </row>
    <row r="39" spans="1:8" x14ac:dyDescent="0.15">
      <c r="G39" s="25"/>
    </row>
    <row r="40" spans="1:8" x14ac:dyDescent="0.15">
      <c r="F40" s="14"/>
      <c r="G40" s="25"/>
    </row>
    <row r="43" spans="1:8" x14ac:dyDescent="0.15">
      <c r="A43" s="6"/>
      <c r="B43" s="6"/>
      <c r="C43" s="6"/>
      <c r="D43" s="7"/>
    </row>
    <row r="44" spans="1:8" x14ac:dyDescent="0.15">
      <c r="D4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K5"/>
  <sheetViews>
    <sheetView workbookViewId="0">
      <selection activeCell="F38" sqref="F38"/>
    </sheetView>
  </sheetViews>
  <sheetFormatPr baseColWidth="10" defaultRowHeight="13" x14ac:dyDescent="0.15"/>
  <sheetData>
    <row r="3" spans="11:11" x14ac:dyDescent="0.15">
      <c r="K3" t="s">
        <v>36</v>
      </c>
    </row>
    <row r="4" spans="11:11" x14ac:dyDescent="0.15">
      <c r="K4" t="s">
        <v>37</v>
      </c>
    </row>
    <row r="5" spans="11:11" x14ac:dyDescent="0.15">
      <c r="K5" t="s">
        <v>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Chequera Electrónica</vt:lpstr>
      <vt:lpstr>Deuda</vt:lpstr>
      <vt:lpstr>Fotos Saldo Banco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Miguel</cp:lastModifiedBy>
  <dcterms:created xsi:type="dcterms:W3CDTF">2020-12-16T16:42:29Z</dcterms:created>
  <dcterms:modified xsi:type="dcterms:W3CDTF">2021-06-02T16:39:23Z</dcterms:modified>
</cp:coreProperties>
</file>